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aogir\Downloads\"/>
    </mc:Choice>
  </mc:AlternateContent>
  <xr:revisionPtr revIDLastSave="0" documentId="13_ncr:1_{E21AEBF7-17EB-4AA8-BF1A-C3EB8AD623F3}" xr6:coauthVersionLast="47" xr6:coauthVersionMax="47" xr10:uidLastSave="{00000000-0000-0000-0000-000000000000}"/>
  <bookViews>
    <workbookView xWindow="-110" yWindow="-110" windowWidth="19420" windowHeight="11500" xr2:uid="{00000000-000D-0000-FFFF-FFFF00000000}"/>
  </bookViews>
  <sheets>
    <sheet name="一体比準_架空アパート"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0" i="1" l="1"/>
  <c r="B40" i="1"/>
  <c r="D39" i="1"/>
  <c r="D34" i="1"/>
  <c r="D33" i="1"/>
  <c r="D32" i="1"/>
  <c r="D31" i="1"/>
  <c r="D30" i="1"/>
  <c r="D29" i="1"/>
  <c r="D35" i="1" s="1"/>
  <c r="D24" i="1"/>
  <c r="D23" i="1"/>
  <c r="D22" i="1"/>
  <c r="D21" i="1"/>
  <c r="D20" i="1"/>
  <c r="D25" i="1" s="1"/>
  <c r="B15" i="1"/>
  <c r="C42" i="1" l="1"/>
  <c r="C43" i="1" s="1"/>
  <c r="B41" i="1"/>
  <c r="B42" i="1" s="1"/>
  <c r="B43" i="1" s="1"/>
  <c r="D43" i="1" s="1"/>
  <c r="D44" i="1" s="1"/>
  <c r="D45" i="1" s="1"/>
</calcChain>
</file>

<file path=xl/sharedStrings.xml><?xml version="1.0" encoding="utf-8"?>
<sst xmlns="http://schemas.openxmlformats.org/spreadsheetml/2006/main" count="88" uniqueCount="72">
  <si>
    <t>※本表は、土地建物一体の取引事例比較をどのように組み立て得るかを説明するための架空例です。実在の依頼者・物件・取引事例とは関係ありません。単一事例による参考分析であり、日本の不動産鑑定評価基準上の正式な比準価格の査定例を示すものではありません。</t>
  </si>
  <si>
    <t>項目</t>
  </si>
  <si>
    <t>Subject／対象アパート</t>
  </si>
  <si>
    <t>Comparable／隣接市アパート</t>
  </si>
  <si>
    <t>単位・区分</t>
  </si>
  <si>
    <t>備考</t>
  </si>
  <si>
    <t>所在地</t>
  </si>
  <si>
    <t>A市住宅地域</t>
  </si>
  <si>
    <t>隣接B市住宅地域</t>
  </si>
  <si>
    <t>―</t>
  </si>
  <si>
    <t>すべて架空設定</t>
  </si>
  <si>
    <t>土地面積</t>
  </si>
  <si>
    <t>㎡</t>
  </si>
  <si>
    <t>建物延床面積</t>
  </si>
  <si>
    <t>戸数</t>
  </si>
  <si>
    <t>戸</t>
  </si>
  <si>
    <t>用途</t>
  </si>
  <si>
    <t>共同住宅</t>
  </si>
  <si>
    <t>構造・築年</t>
  </si>
  <si>
    <t>RC造4階・2008年築</t>
  </si>
  <si>
    <t>RC造4階・2011年築</t>
  </si>
  <si>
    <t>取引価格</t>
  </si>
  <si>
    <t>円</t>
  </si>
  <si>
    <t>隣接市の一棟アパート売買を想定</t>
  </si>
  <si>
    <t>前面路線価等の地域指標</t>
  </si>
  <si>
    <t>円/㎡</t>
  </si>
  <si>
    <t>地域水準補正の参考指標</t>
  </si>
  <si>
    <t>地域価格水準比</t>
  </si>
  <si>
    <t>対象52,000 ÷ 事例58,000</t>
  </si>
  <si>
    <t>事例価格の参考配分</t>
  </si>
  <si>
    <t>比較項目</t>
  </si>
  <si>
    <t>対象評点</t>
  </si>
  <si>
    <t>事例評点</t>
  </si>
  <si>
    <t>コメント</t>
  </si>
  <si>
    <t>規模（大規模化による単価差）</t>
  </si>
  <si>
    <t>対象の方がやや大きい</t>
  </si>
  <si>
    <t>形状・利用効率</t>
  </si>
  <si>
    <t>概ね同等</t>
  </si>
  <si>
    <t>地勢・造成負担</t>
  </si>
  <si>
    <t>接道・車両進入性</t>
  </si>
  <si>
    <t>事例がやや優る</t>
  </si>
  <si>
    <t>公法上の規制</t>
  </si>
  <si>
    <t>土地個別要因総合係数</t>
  </si>
  <si>
    <t>建物規模・配置</t>
  </si>
  <si>
    <t>築年・残存耐用性</t>
  </si>
  <si>
    <t>対象が3年程度古い</t>
  </si>
  <si>
    <t>物理的状態・修繕負担</t>
  </si>
  <si>
    <t>事例がやや良好</t>
  </si>
  <si>
    <t>間取り・機能性</t>
  </si>
  <si>
    <t>対象がやや優る想定</t>
  </si>
  <si>
    <t>設備水準</t>
  </si>
  <si>
    <t>賃貸運営上の効率性</t>
  </si>
  <si>
    <t>事例がやや優る想定</t>
  </si>
  <si>
    <t>建物個別要因総合係数</t>
  </si>
  <si>
    <t>計算項目</t>
  </si>
  <si>
    <t>土地</t>
  </si>
  <si>
    <t>建物</t>
  </si>
  <si>
    <t>合計・備考</t>
  </si>
  <si>
    <t>事例価格の参考配分額</t>
  </si>
  <si>
    <t>事例の構成要素別単価</t>
  </si>
  <si>
    <t>地域水準反映後の土地基準単価</t>
  </si>
  <si>
    <t>対象への個別要因補正後単価</t>
  </si>
  <si>
    <t>対象不動産の構成要素別価格</t>
  </si>
  <si>
    <t>Integrated Indication／一体参考価格</t>
  </si>
  <si>
    <t>参考：一体価格 ÷ 対象建物延床面積</t>
  </si>
  <si>
    <r>
      <t>別紙例：</t>
    </r>
    <r>
      <rPr>
        <b/>
        <sz val="15"/>
        <color theme="1"/>
        <rFont val="Carlito"/>
        <family val="2"/>
      </rPr>
      <t>Land &amp; Building Integrated Sales Comparison</t>
    </r>
    <r>
      <rPr>
        <b/>
        <sz val="15"/>
        <color theme="1"/>
        <rFont val="Carlito"/>
      </rPr>
      <t>（架空アパート）</t>
    </r>
  </si>
  <si>
    <r>
      <rPr>
        <sz val="11"/>
        <rFont val="ＭＳ ゴシック"/>
        <family val="3"/>
        <charset val="128"/>
      </rPr>
      <t>土地</t>
    </r>
    <r>
      <rPr>
        <sz val="11"/>
        <rFont val="Arial"/>
        <family val="2"/>
      </rPr>
      <t>70,000,000</t>
    </r>
    <r>
      <rPr>
        <sz val="11"/>
        <rFont val="ＭＳ ゴシック"/>
        <family val="3"/>
        <charset val="128"/>
      </rPr>
      <t>円・建物</t>
    </r>
    <r>
      <rPr>
        <sz val="11"/>
        <rFont val="Arial"/>
        <family val="2"/>
      </rPr>
      <t>175,000,000</t>
    </r>
    <r>
      <rPr>
        <sz val="11"/>
        <rFont val="ＭＳ ゴシック"/>
        <family val="3"/>
        <charset val="128"/>
      </rPr>
      <t>円と仮定</t>
    </r>
    <r>
      <rPr>
        <sz val="11"/>
        <rFont val="Carlito"/>
      </rPr>
      <t>(積算価格内訳等を想定)</t>
    </r>
    <rPh sb="32" eb="36">
      <t>セキサンカカク</t>
    </rPh>
    <rPh sb="36" eb="38">
      <t>ウチワケ</t>
    </rPh>
    <rPh sb="38" eb="39">
      <t>トウ</t>
    </rPh>
    <rPh sb="40" eb="42">
      <t>ソウテイ</t>
    </rPh>
    <phoneticPr fontId="6"/>
  </si>
  <si>
    <r>
      <t>Ⅰ</t>
    </r>
    <r>
      <rPr>
        <b/>
        <sz val="11"/>
        <color theme="1"/>
        <rFont val="Carlito"/>
        <family val="2"/>
      </rPr>
      <t xml:space="preserve"> Subject Property / Comparable Sale</t>
    </r>
    <r>
      <rPr>
        <b/>
        <sz val="11"/>
        <color theme="1"/>
        <rFont val="Carlito"/>
      </rPr>
      <t>　対象不動産・比較事例の概要</t>
    </r>
  </si>
  <si>
    <r>
      <t>Ⅱ</t>
    </r>
    <r>
      <rPr>
        <b/>
        <sz val="11"/>
        <color theme="1"/>
        <rFont val="Carlito"/>
        <family val="2"/>
      </rPr>
      <t xml:space="preserve"> Land Adjustment Grid</t>
    </r>
    <r>
      <rPr>
        <b/>
        <sz val="11"/>
        <color theme="1"/>
        <rFont val="Carlito"/>
      </rPr>
      <t>　土地の個別要因比較</t>
    </r>
  </si>
  <si>
    <r>
      <t>Ⅲ</t>
    </r>
    <r>
      <rPr>
        <b/>
        <sz val="11"/>
        <color theme="1"/>
        <rFont val="Carlito"/>
        <family val="2"/>
      </rPr>
      <t xml:space="preserve"> Building Adjustment Grid</t>
    </r>
    <r>
      <rPr>
        <b/>
        <sz val="11"/>
        <color theme="1"/>
        <rFont val="Carlito"/>
      </rPr>
      <t>　建物の個別要因比較</t>
    </r>
  </si>
  <si>
    <r>
      <t>Ⅳ</t>
    </r>
    <r>
      <rPr>
        <b/>
        <sz val="11"/>
        <color theme="1"/>
        <rFont val="Carlito"/>
        <family val="2"/>
      </rPr>
      <t xml:space="preserve"> Component Recombination / Integrated Indication</t>
    </r>
    <r>
      <rPr>
        <b/>
        <sz val="11"/>
        <color theme="1"/>
        <rFont val="Carlito"/>
      </rPr>
      <t>　構成要素別補正と一体価格の参考試算</t>
    </r>
  </si>
  <si>
    <r>
      <t>Adjustment Index
対象</t>
    </r>
    <r>
      <rPr>
        <b/>
        <sz val="11"/>
        <color theme="3"/>
        <rFont val="Carlito"/>
        <family val="2"/>
      </rPr>
      <t>÷</t>
    </r>
    <r>
      <rPr>
        <b/>
        <sz val="11"/>
        <color theme="3"/>
        <rFont val="Carlito"/>
      </rPr>
      <t>事例</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</si>
</sst>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
  </numFmts>
  <fonts count="16">
    <font>
      <sz val="11"/>
      <name val="Carlito"/>
    </font>
    <font>
      <sz val="10"/>
      <name val="Carlito"/>
    </font>
    <font>
      <b/>
      <sz val="11"/>
      <name val="Carlito"/>
    </font>
    <font>
      <sz val="11"/>
      <name val="Carlito"/>
    </font>
    <font>
      <b/>
      <sz val="15"/>
      <color theme="1"/>
      <name val="Carlito"/>
    </font>
    <font>
      <b/>
      <sz val="15"/>
      <color theme="1"/>
      <name val="Carlito"/>
      <family val="2"/>
    </font>
    <font>
      <sz val="6"/>
      <name val="ＭＳ Ｐゴシック"/>
      <family val="3"/>
      <charset val="128"/>
    </font>
    <font>
      <sz val="11"/>
      <name val="ＭＳ ゴシック"/>
      <family val="3"/>
      <charset val="128"/>
    </font>
    <font>
      <sz val="11"/>
      <name val="Arial"/>
      <family val="2"/>
    </font>
    <font>
      <sz val="11"/>
      <name val="Carlito"/>
      <family val="3"/>
      <charset val="128"/>
    </font>
    <font>
      <b/>
      <sz val="11"/>
      <color theme="1"/>
      <name val="Carlito"/>
    </font>
    <font>
      <b/>
      <sz val="11"/>
      <color theme="1"/>
      <name val="Carlito"/>
      <family val="2"/>
    </font>
    <font>
      <sz val="11"/>
      <color theme="1"/>
      <name val="Carlito"/>
      <family val="2"/>
    </font>
    <font>
      <b/>
      <sz val="11"/>
      <color theme="3"/>
      <name val="Carlito"/>
    </font>
    <font>
      <b/>
      <sz val="11"/>
      <color theme="3"/>
      <name val="Carlito"/>
      <family val="2"/>
    </font>
    <font>
      <sz val="11"/>
      <color theme="3"/>
      <name val="Carlito"/>
      <family val="2"/>
    </font>
  </fonts>
  <fills count="7">
    <fill>
      <patternFill patternType="none"/>
    </fill>
    <fill>
      <patternFill patternType="gray125"/>
    </fill>
    <fill>
      <patternFill patternType="solid">
        <fgColor rgb="FFFFF2CC"/>
      </patternFill>
    </fill>
    <fill>
      <patternFill patternType="solid">
        <fgColor rgb="FFE2F0D9"/>
      </patternFill>
    </fill>
    <fill>
      <patternFill patternType="solid">
        <fgColor rgb="FFF2F2F2"/>
      </patternFill>
    </fill>
    <fill>
      <patternFill patternType="solid">
        <fgColor theme="0"/>
        <bgColor indexed="64"/>
      </patternFill>
    </fill>
    <fill>
      <patternFill patternType="solid">
        <fgColor theme="4" tint="0.79998168889431442"/>
        <bgColor indexed="64"/>
      </patternFill>
    </fill>
  </fills>
  <borders count="1">
    <border>
      <left/>
      <right/>
      <top/>
      <bottom/>
      <diagonal/>
    </border>
  </borders>
  <cellStyleXfs count="2">
    <xf numFmtId="0" fontId="0" fillId="0" borderId="0"/>
    <xf numFmtId="0" fontId="3" fillId="0" borderId="0"/>
  </cellStyleXfs>
  <cellXfs count="21">
    <xf numFmtId="0" fontId="0" fillId="0" borderId="0" xfId="0"/>
    <xf numFmtId="0" fontId="0" fillId="0" borderId="0" xfId="1" applyFont="1" applyAlignment="1">
      <alignment vertical="center" wrapText="1"/>
    </xf>
    <xf numFmtId="3" fontId="0" fillId="0" borderId="0" xfId="1" applyNumberFormat="1" applyFont="1" applyAlignment="1">
      <alignment vertical="center" wrapText="1"/>
    </xf>
    <xf numFmtId="176" fontId="0" fillId="0" borderId="0" xfId="1" applyNumberFormat="1" applyFont="1" applyAlignment="1">
      <alignment vertical="center" wrapText="1"/>
    </xf>
    <xf numFmtId="0" fontId="2" fillId="3" borderId="0" xfId="1" applyFont="1" applyFill="1" applyAlignment="1">
      <alignment vertical="center" wrapText="1"/>
    </xf>
    <xf numFmtId="176" fontId="2" fillId="3" borderId="0" xfId="1" applyNumberFormat="1" applyFont="1" applyFill="1" applyAlignment="1">
      <alignment vertical="center" wrapText="1"/>
    </xf>
    <xf numFmtId="0" fontId="0" fillId="4" borderId="0" xfId="1" applyFont="1" applyFill="1" applyAlignment="1">
      <alignment vertical="center" wrapText="1"/>
    </xf>
    <xf numFmtId="3" fontId="0" fillId="4" borderId="0" xfId="1" applyNumberFormat="1" applyFont="1" applyFill="1" applyAlignment="1">
      <alignment vertical="center" wrapText="1"/>
    </xf>
    <xf numFmtId="0" fontId="9" fillId="0" borderId="0" xfId="1" applyFont="1" applyAlignment="1">
      <alignment vertical="center" wrapText="1"/>
    </xf>
    <xf numFmtId="0" fontId="12" fillId="5" borderId="0" xfId="0" applyFont="1" applyFill="1"/>
    <xf numFmtId="0" fontId="10" fillId="5" borderId="0" xfId="1" applyFont="1" applyFill="1" applyAlignment="1">
      <alignment vertical="center" wrapText="1"/>
    </xf>
    <xf numFmtId="0" fontId="4" fillId="5" borderId="0" xfId="1" applyFont="1" applyFill="1" applyAlignment="1">
      <alignment horizontal="center" vertical="center" wrapText="1"/>
    </xf>
    <xf numFmtId="0" fontId="5" fillId="5" borderId="0" xfId="1" applyFont="1" applyFill="1" applyAlignment="1">
      <alignment horizontal="center" vertical="center" wrapText="1"/>
    </xf>
    <xf numFmtId="0" fontId="1" fillId="2" borderId="0" xfId="1" applyFont="1" applyFill="1" applyAlignment="1">
      <alignment vertical="center" wrapText="1"/>
    </xf>
    <xf numFmtId="0" fontId="13" fillId="6" borderId="0" xfId="1" applyFont="1" applyFill="1" applyAlignment="1">
      <alignment vertical="center" wrapText="1"/>
    </xf>
    <xf numFmtId="0" fontId="15" fillId="6" borderId="0" xfId="1" applyFont="1" applyFill="1" applyAlignment="1">
      <alignment vertical="center" wrapText="1"/>
    </xf>
    <xf numFmtId="0" fontId="15" fillId="6" borderId="0" xfId="0" applyFont="1" applyFill="1"/>
    <xf numFmtId="0" fontId="2" fillId="6" borderId="0" xfId="1" applyFont="1" applyFill="1" applyAlignment="1">
      <alignment vertical="center" wrapText="1"/>
    </xf>
    <xf numFmtId="3" fontId="2" fillId="6" borderId="0" xfId="1" applyNumberFormat="1" applyFont="1" applyFill="1" applyAlignment="1">
      <alignment vertical="center" wrapText="1"/>
    </xf>
    <xf numFmtId="0" fontId="0" fillId="6" borderId="0" xfId="1" applyFont="1" applyFill="1" applyAlignment="1">
      <alignment vertical="center" wrapText="1"/>
    </xf>
    <xf numFmtId="0" fontId="0" fillId="6" borderId="0" xfId="0" applyFill="1"/>
  </cellXfs>
  <cellStyles count="2">
    <cellStyle name="Normal"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8"/>
  <sheetViews>
    <sheetView tabSelected="1" view="pageBreakPreview" topLeftCell="A10" zoomScale="60" zoomScaleNormal="100" workbookViewId="0">
      <selection activeCell="I2" sqref="A2:XFD2"/>
    </sheetView>
  </sheetViews>
  <sheetFormatPr defaultRowHeight="14"/>
  <cols>
    <col min="1" max="1" width="31" customWidth="1"/>
    <col min="2" max="2" width="19" customWidth="1"/>
    <col min="3" max="3" width="22" customWidth="1"/>
    <col min="4" max="4" width="18" customWidth="1"/>
    <col min="5" max="5" width="34" customWidth="1"/>
    <col min="6" max="8" width="4" customWidth="1"/>
  </cols>
  <sheetData>
    <row r="1" spans="1:8" ht="19">
      <c r="A1" s="11" t="s">
        <v>65</v>
      </c>
      <c r="B1" s="12"/>
      <c r="C1" s="12"/>
      <c r="D1" s="12"/>
      <c r="E1" s="12"/>
      <c r="F1" s="12"/>
      <c r="G1" s="12"/>
      <c r="H1" s="12"/>
    </row>
    <row r="2" spans="1:8" ht="13.5" customHeight="1">
      <c r="A2" s="13" t="s">
        <v>0</v>
      </c>
      <c r="B2" s="13"/>
      <c r="C2" s="13"/>
      <c r="D2" s="13"/>
      <c r="E2" s="13"/>
      <c r="F2" s="13"/>
      <c r="G2" s="13"/>
      <c r="H2" s="13"/>
    </row>
    <row r="3" spans="1:8">
      <c r="A3" s="13"/>
      <c r="B3" s="13"/>
      <c r="C3" s="13"/>
      <c r="D3" s="13"/>
      <c r="E3" s="13"/>
      <c r="F3" s="13"/>
      <c r="G3" s="13"/>
      <c r="H3" s="13"/>
    </row>
    <row r="4" spans="1:8">
      <c r="A4" s="1"/>
      <c r="B4" s="1"/>
      <c r="C4" s="1"/>
      <c r="D4" s="1"/>
      <c r="E4" s="1"/>
      <c r="F4" s="1"/>
      <c r="G4" s="1"/>
      <c r="H4" s="1"/>
    </row>
    <row r="5" spans="1:8" s="9" customFormat="1">
      <c r="A5" s="10" t="s">
        <v>67</v>
      </c>
      <c r="B5" s="10"/>
      <c r="C5" s="10"/>
      <c r="D5" s="10"/>
      <c r="E5" s="10"/>
      <c r="F5" s="10"/>
      <c r="G5" s="10"/>
      <c r="H5" s="10"/>
    </row>
    <row r="6" spans="1:8" s="16" customFormat="1" ht="28">
      <c r="A6" s="14" t="s">
        <v>1</v>
      </c>
      <c r="B6" s="14" t="s">
        <v>2</v>
      </c>
      <c r="C6" s="14" t="s">
        <v>3</v>
      </c>
      <c r="D6" s="14" t="s">
        <v>4</v>
      </c>
      <c r="E6" s="14" t="s">
        <v>5</v>
      </c>
      <c r="F6" s="14"/>
      <c r="G6" s="14"/>
      <c r="H6" s="14"/>
    </row>
    <row r="7" spans="1:8">
      <c r="A7" s="1" t="s">
        <v>6</v>
      </c>
      <c r="B7" s="1" t="s">
        <v>7</v>
      </c>
      <c r="C7" s="1" t="s">
        <v>8</v>
      </c>
      <c r="D7" s="1" t="s">
        <v>9</v>
      </c>
      <c r="E7" s="1" t="s">
        <v>10</v>
      </c>
      <c r="F7" s="1"/>
      <c r="G7" s="1"/>
      <c r="H7" s="1"/>
    </row>
    <row r="8" spans="1:8">
      <c r="A8" s="1" t="s">
        <v>11</v>
      </c>
      <c r="B8" s="2">
        <v>1200</v>
      </c>
      <c r="C8" s="2">
        <v>900</v>
      </c>
      <c r="D8" s="1" t="s">
        <v>12</v>
      </c>
      <c r="E8" s="1"/>
      <c r="F8" s="1"/>
      <c r="G8" s="1"/>
      <c r="H8" s="1"/>
    </row>
    <row r="9" spans="1:8">
      <c r="A9" s="1" t="s">
        <v>13</v>
      </c>
      <c r="B9" s="2">
        <v>960</v>
      </c>
      <c r="C9" s="2">
        <v>850</v>
      </c>
      <c r="D9" s="1" t="s">
        <v>12</v>
      </c>
      <c r="E9" s="1"/>
      <c r="F9" s="1"/>
      <c r="G9" s="1"/>
      <c r="H9" s="1"/>
    </row>
    <row r="10" spans="1:8">
      <c r="A10" s="1" t="s">
        <v>14</v>
      </c>
      <c r="B10" s="1">
        <v>20</v>
      </c>
      <c r="C10" s="1">
        <v>18</v>
      </c>
      <c r="D10" s="1" t="s">
        <v>15</v>
      </c>
      <c r="E10" s="1"/>
      <c r="F10" s="1"/>
      <c r="G10" s="1"/>
      <c r="H10" s="1"/>
    </row>
    <row r="11" spans="1:8">
      <c r="A11" s="1" t="s">
        <v>16</v>
      </c>
      <c r="B11" s="1" t="s">
        <v>17</v>
      </c>
      <c r="C11" s="1" t="s">
        <v>17</v>
      </c>
      <c r="D11" s="1" t="s">
        <v>9</v>
      </c>
      <c r="E11" s="1"/>
      <c r="F11" s="1"/>
      <c r="G11" s="1"/>
      <c r="H11" s="1"/>
    </row>
    <row r="12" spans="1:8">
      <c r="A12" s="1" t="s">
        <v>18</v>
      </c>
      <c r="B12" s="1" t="s">
        <v>19</v>
      </c>
      <c r="C12" s="1" t="s">
        <v>20</v>
      </c>
      <c r="D12" s="1" t="s">
        <v>9</v>
      </c>
      <c r="E12" s="1"/>
      <c r="F12" s="1"/>
      <c r="G12" s="1"/>
      <c r="H12" s="1"/>
    </row>
    <row r="13" spans="1:8">
      <c r="A13" s="1" t="s">
        <v>21</v>
      </c>
      <c r="B13" s="1"/>
      <c r="C13" s="2">
        <v>245000000</v>
      </c>
      <c r="D13" s="1" t="s">
        <v>22</v>
      </c>
      <c r="E13" s="1" t="s">
        <v>23</v>
      </c>
      <c r="F13" s="1"/>
      <c r="G13" s="1"/>
      <c r="H13" s="1"/>
    </row>
    <row r="14" spans="1:8">
      <c r="A14" s="1" t="s">
        <v>24</v>
      </c>
      <c r="B14" s="2">
        <v>52000</v>
      </c>
      <c r="C14" s="2">
        <v>58000</v>
      </c>
      <c r="D14" s="1" t="s">
        <v>25</v>
      </c>
      <c r="E14" s="1" t="s">
        <v>26</v>
      </c>
      <c r="F14" s="1"/>
      <c r="G14" s="1"/>
      <c r="H14" s="1"/>
    </row>
    <row r="15" spans="1:8">
      <c r="A15" s="1" t="s">
        <v>27</v>
      </c>
      <c r="B15" s="3">
        <f>B14/C14</f>
        <v>0.89655172413793105</v>
      </c>
      <c r="C15" s="1"/>
      <c r="D15" s="1" t="s">
        <v>9</v>
      </c>
      <c r="E15" s="1" t="s">
        <v>28</v>
      </c>
      <c r="F15" s="1"/>
      <c r="G15" s="1"/>
      <c r="H15" s="1"/>
    </row>
    <row r="16" spans="1:8" ht="28">
      <c r="A16" s="1" t="s">
        <v>29</v>
      </c>
      <c r="B16" s="1"/>
      <c r="C16" s="1"/>
      <c r="D16" s="1" t="s">
        <v>9</v>
      </c>
      <c r="E16" s="8" t="s">
        <v>66</v>
      </c>
      <c r="F16" s="1"/>
      <c r="G16" s="1"/>
      <c r="H16" s="1"/>
    </row>
    <row r="17" spans="1:8">
      <c r="A17" s="1"/>
      <c r="B17" s="1"/>
      <c r="C17" s="1"/>
      <c r="D17" s="1"/>
      <c r="E17" s="1"/>
      <c r="F17" s="1"/>
      <c r="G17" s="1"/>
      <c r="H17" s="1"/>
    </row>
    <row r="18" spans="1:8" s="9" customFormat="1">
      <c r="A18" s="10" t="s">
        <v>68</v>
      </c>
      <c r="B18" s="10"/>
      <c r="C18" s="10"/>
      <c r="D18" s="10"/>
      <c r="E18" s="10"/>
      <c r="F18" s="10"/>
      <c r="G18" s="10"/>
      <c r="H18" s="10"/>
    </row>
    <row r="19" spans="1:8" s="16" customFormat="1" ht="28">
      <c r="A19" s="14" t="s">
        <v>30</v>
      </c>
      <c r="B19" s="14" t="s">
        <v>31</v>
      </c>
      <c r="C19" s="14" t="s">
        <v>32</v>
      </c>
      <c r="D19" s="14" t="s">
        <v>71</v>
      </c>
      <c r="E19" s="14" t="s">
        <v>33</v>
      </c>
      <c r="F19" s="15"/>
      <c r="G19" s="15"/>
      <c r="H19" s="15"/>
    </row>
    <row r="20" spans="1:8">
      <c r="A20" s="1" t="s">
        <v>34</v>
      </c>
      <c r="B20" s="1">
        <v>98</v>
      </c>
      <c r="C20" s="1">
        <v>100</v>
      </c>
      <c r="D20" s="3">
        <f>B20/C20</f>
        <v>0.98</v>
      </c>
      <c r="E20" s="1" t="s">
        <v>35</v>
      </c>
      <c r="F20" s="1"/>
      <c r="G20" s="1"/>
      <c r="H20" s="1"/>
    </row>
    <row r="21" spans="1:8">
      <c r="A21" s="1" t="s">
        <v>36</v>
      </c>
      <c r="B21" s="1">
        <v>100</v>
      </c>
      <c r="C21" s="1">
        <v>100</v>
      </c>
      <c r="D21" s="3">
        <f>B21/C21</f>
        <v>1</v>
      </c>
      <c r="E21" s="1" t="s">
        <v>37</v>
      </c>
      <c r="F21" s="1"/>
      <c r="G21" s="1"/>
      <c r="H21" s="1"/>
    </row>
    <row r="22" spans="1:8">
      <c r="A22" s="1" t="s">
        <v>38</v>
      </c>
      <c r="B22" s="1">
        <v>100</v>
      </c>
      <c r="C22" s="1">
        <v>100</v>
      </c>
      <c r="D22" s="3">
        <f>B22/C22</f>
        <v>1</v>
      </c>
      <c r="E22" s="1" t="s">
        <v>37</v>
      </c>
      <c r="F22" s="1"/>
      <c r="G22" s="1"/>
      <c r="H22" s="1"/>
    </row>
    <row r="23" spans="1:8">
      <c r="A23" s="1" t="s">
        <v>39</v>
      </c>
      <c r="B23" s="1">
        <v>100</v>
      </c>
      <c r="C23" s="1">
        <v>102</v>
      </c>
      <c r="D23" s="3">
        <f>B23/C23</f>
        <v>0.98039215686274506</v>
      </c>
      <c r="E23" s="1" t="s">
        <v>40</v>
      </c>
      <c r="F23" s="1"/>
      <c r="G23" s="1"/>
      <c r="H23" s="1"/>
    </row>
    <row r="24" spans="1:8">
      <c r="A24" s="1" t="s">
        <v>41</v>
      </c>
      <c r="B24" s="1">
        <v>100</v>
      </c>
      <c r="C24" s="1">
        <v>100</v>
      </c>
      <c r="D24" s="3">
        <f>B24/C24</f>
        <v>1</v>
      </c>
      <c r="E24" s="1" t="s">
        <v>37</v>
      </c>
      <c r="F24" s="1"/>
      <c r="G24" s="1"/>
      <c r="H24" s="1"/>
    </row>
    <row r="25" spans="1:8">
      <c r="A25" s="4" t="s">
        <v>42</v>
      </c>
      <c r="B25" s="4"/>
      <c r="C25" s="4"/>
      <c r="D25" s="5">
        <f>PRODUCT(D20:D24)</f>
        <v>0.96078431372549011</v>
      </c>
      <c r="E25" s="4"/>
      <c r="F25" s="1"/>
      <c r="G25" s="1"/>
      <c r="H25" s="1"/>
    </row>
    <row r="26" spans="1:8">
      <c r="A26" s="1"/>
      <c r="B26" s="1"/>
      <c r="C26" s="1"/>
      <c r="D26" s="1"/>
      <c r="E26" s="1"/>
      <c r="F26" s="1"/>
      <c r="G26" s="1"/>
      <c r="H26" s="1"/>
    </row>
    <row r="27" spans="1:8" s="9" customFormat="1">
      <c r="A27" s="10" t="s">
        <v>69</v>
      </c>
      <c r="B27" s="10"/>
      <c r="C27" s="10"/>
      <c r="D27" s="10"/>
      <c r="E27" s="10"/>
      <c r="F27" s="10"/>
      <c r="G27" s="10"/>
      <c r="H27" s="10"/>
    </row>
    <row r="28" spans="1:8" s="16" customFormat="1" ht="28">
      <c r="A28" s="14" t="s">
        <v>30</v>
      </c>
      <c r="B28" s="14" t="s">
        <v>31</v>
      </c>
      <c r="C28" s="14" t="s">
        <v>32</v>
      </c>
      <c r="D28" s="14" t="s">
        <v>71</v>
      </c>
      <c r="E28" s="14" t="s">
        <v>33</v>
      </c>
      <c r="F28" s="15"/>
      <c r="G28" s="15"/>
      <c r="H28" s="15"/>
    </row>
    <row r="29" spans="1:8">
      <c r="A29" s="1" t="s">
        <v>43</v>
      </c>
      <c r="B29" s="1">
        <v>100</v>
      </c>
      <c r="C29" s="1">
        <v>100</v>
      </c>
      <c r="D29" s="3">
        <f t="shared" ref="D29:D34" si="0">B29/C29</f>
        <v>1</v>
      </c>
      <c r="E29" s="1" t="s">
        <v>37</v>
      </c>
      <c r="F29" s="1"/>
      <c r="G29" s="1"/>
      <c r="H29" s="1"/>
    </row>
    <row r="30" spans="1:8">
      <c r="A30" s="1" t="s">
        <v>44</v>
      </c>
      <c r="B30" s="1">
        <v>98</v>
      </c>
      <c r="C30" s="1">
        <v>100</v>
      </c>
      <c r="D30" s="3">
        <f t="shared" si="0"/>
        <v>0.98</v>
      </c>
      <c r="E30" s="1" t="s">
        <v>45</v>
      </c>
      <c r="F30" s="1"/>
      <c r="G30" s="1"/>
      <c r="H30" s="1"/>
    </row>
    <row r="31" spans="1:8">
      <c r="A31" s="1" t="s">
        <v>46</v>
      </c>
      <c r="B31" s="1">
        <v>100</v>
      </c>
      <c r="C31" s="1">
        <v>103</v>
      </c>
      <c r="D31" s="3">
        <f t="shared" si="0"/>
        <v>0.970873786407767</v>
      </c>
      <c r="E31" s="1" t="s">
        <v>47</v>
      </c>
      <c r="F31" s="1"/>
      <c r="G31" s="1"/>
      <c r="H31" s="1"/>
    </row>
    <row r="32" spans="1:8">
      <c r="A32" s="1" t="s">
        <v>48</v>
      </c>
      <c r="B32" s="1">
        <v>102</v>
      </c>
      <c r="C32" s="1">
        <v>100</v>
      </c>
      <c r="D32" s="3">
        <f t="shared" si="0"/>
        <v>1.02</v>
      </c>
      <c r="E32" s="1" t="s">
        <v>49</v>
      </c>
      <c r="F32" s="1"/>
      <c r="G32" s="1"/>
      <c r="H32" s="1"/>
    </row>
    <row r="33" spans="1:8">
      <c r="A33" s="1" t="s">
        <v>50</v>
      </c>
      <c r="B33" s="1">
        <v>100</v>
      </c>
      <c r="C33" s="1">
        <v>100</v>
      </c>
      <c r="D33" s="3">
        <f t="shared" si="0"/>
        <v>1</v>
      </c>
      <c r="E33" s="1" t="s">
        <v>37</v>
      </c>
      <c r="F33" s="1"/>
      <c r="G33" s="1"/>
      <c r="H33" s="1"/>
    </row>
    <row r="34" spans="1:8">
      <c r="A34" s="1" t="s">
        <v>51</v>
      </c>
      <c r="B34" s="1">
        <v>100</v>
      </c>
      <c r="C34" s="1">
        <v>102</v>
      </c>
      <c r="D34" s="3">
        <f t="shared" si="0"/>
        <v>0.98039215686274506</v>
      </c>
      <c r="E34" s="1" t="s">
        <v>52</v>
      </c>
      <c r="F34" s="1"/>
      <c r="G34" s="1"/>
      <c r="H34" s="1"/>
    </row>
    <row r="35" spans="1:8">
      <c r="A35" s="4" t="s">
        <v>53</v>
      </c>
      <c r="B35" s="4"/>
      <c r="C35" s="4"/>
      <c r="D35" s="5">
        <f>PRODUCT(D29:D34)</f>
        <v>0.95145631067961156</v>
      </c>
      <c r="E35" s="4"/>
      <c r="F35" s="1"/>
      <c r="G35" s="1"/>
      <c r="H35" s="1"/>
    </row>
    <row r="36" spans="1:8" ht="15.5" customHeight="1">
      <c r="A36" s="1"/>
      <c r="B36" s="1"/>
      <c r="C36" s="1"/>
      <c r="D36" s="1"/>
      <c r="E36" s="1"/>
      <c r="F36" s="1"/>
      <c r="G36" s="1"/>
      <c r="H36" s="1"/>
    </row>
    <row r="37" spans="1:8" s="9" customFormat="1">
      <c r="A37" s="10" t="s">
        <v>70</v>
      </c>
      <c r="B37" s="10"/>
      <c r="C37" s="10"/>
      <c r="D37" s="10"/>
      <c r="E37" s="10"/>
      <c r="F37" s="10"/>
      <c r="G37" s="10"/>
      <c r="H37" s="10"/>
    </row>
    <row r="38" spans="1:8" s="16" customFormat="1">
      <c r="A38" s="14" t="s">
        <v>54</v>
      </c>
      <c r="B38" s="14" t="s">
        <v>55</v>
      </c>
      <c r="C38" s="14" t="s">
        <v>56</v>
      </c>
      <c r="D38" s="14" t="s">
        <v>57</v>
      </c>
      <c r="E38" s="15"/>
      <c r="F38" s="15"/>
      <c r="G38" s="15"/>
      <c r="H38" s="15"/>
    </row>
    <row r="39" spans="1:8">
      <c r="A39" s="1" t="s">
        <v>58</v>
      </c>
      <c r="B39" s="2">
        <v>70000000</v>
      </c>
      <c r="C39" s="2">
        <v>175000000</v>
      </c>
      <c r="D39" s="2">
        <f>SUM(B39:C39)</f>
        <v>245000000</v>
      </c>
      <c r="E39" s="1"/>
      <c r="F39" s="1"/>
      <c r="G39" s="1"/>
      <c r="H39" s="1"/>
    </row>
    <row r="40" spans="1:8">
      <c r="A40" s="1" t="s">
        <v>59</v>
      </c>
      <c r="B40" s="2">
        <f>B39/C8</f>
        <v>77777.777777777781</v>
      </c>
      <c r="C40" s="2">
        <f>C39/C9</f>
        <v>205882.35294117648</v>
      </c>
      <c r="D40" s="2"/>
      <c r="E40" s="1"/>
      <c r="F40" s="1"/>
      <c r="G40" s="1"/>
      <c r="H40" s="1"/>
    </row>
    <row r="41" spans="1:8">
      <c r="A41" s="1" t="s">
        <v>60</v>
      </c>
      <c r="B41" s="2">
        <f>B40*$B$15</f>
        <v>69731.80076628353</v>
      </c>
      <c r="C41" s="2" t="s">
        <v>9</v>
      </c>
      <c r="D41" s="2"/>
      <c r="E41" s="1"/>
      <c r="F41" s="1"/>
      <c r="G41" s="1"/>
      <c r="H41" s="1"/>
    </row>
    <row r="42" spans="1:8">
      <c r="A42" s="1" t="s">
        <v>61</v>
      </c>
      <c r="B42" s="2">
        <f>B41*$D$25</f>
        <v>66997.220344076326</v>
      </c>
      <c r="C42" s="2">
        <f>C40*$D$35</f>
        <v>195888.06396344944</v>
      </c>
      <c r="D42" s="2"/>
      <c r="E42" s="1"/>
      <c r="F42" s="1"/>
      <c r="G42" s="1"/>
      <c r="H42" s="1"/>
    </row>
    <row r="43" spans="1:8">
      <c r="A43" s="1" t="s">
        <v>62</v>
      </c>
      <c r="B43" s="2">
        <f>B42*$B$8</f>
        <v>80396664.412891597</v>
      </c>
      <c r="C43" s="2">
        <f>C42*$B$9</f>
        <v>188052541.40491146</v>
      </c>
      <c r="D43" s="2">
        <f>SUM(B43:C43)</f>
        <v>268449205.81780303</v>
      </c>
      <c r="E43" s="1"/>
      <c r="F43" s="1"/>
      <c r="G43" s="1"/>
      <c r="H43" s="1"/>
    </row>
    <row r="44" spans="1:8" s="20" customFormat="1" ht="28">
      <c r="A44" s="17" t="s">
        <v>63</v>
      </c>
      <c r="B44" s="18"/>
      <c r="C44" s="18"/>
      <c r="D44" s="18">
        <f>D43</f>
        <v>268449205.81780303</v>
      </c>
      <c r="E44" s="19"/>
      <c r="F44" s="19"/>
      <c r="G44" s="19"/>
      <c r="H44" s="19"/>
    </row>
    <row r="45" spans="1:8">
      <c r="A45" s="6" t="s">
        <v>64</v>
      </c>
      <c r="B45" s="7"/>
      <c r="C45" s="7"/>
      <c r="D45" s="7">
        <f>D44/$B$9</f>
        <v>279634.58939354483</v>
      </c>
      <c r="E45" s="1"/>
      <c r="F45" s="1"/>
      <c r="G45" s="1"/>
      <c r="H45" s="1"/>
    </row>
    <row r="46" spans="1:8">
      <c r="A46" s="1"/>
      <c r="B46" s="1"/>
      <c r="C46" s="1"/>
      <c r="D46" s="1"/>
      <c r="E46" s="1"/>
      <c r="F46" s="1"/>
      <c r="G46" s="1"/>
      <c r="H46" s="1"/>
    </row>
    <row r="47" spans="1:8">
      <c r="A47" s="1"/>
      <c r="B47" s="1"/>
      <c r="C47" s="1"/>
      <c r="D47" s="1"/>
      <c r="E47" s="1"/>
      <c r="F47" s="1"/>
      <c r="G47" s="1"/>
      <c r="H47" s="1"/>
    </row>
    <row r="48" spans="1:8">
      <c r="A48" s="1"/>
      <c r="B48" s="1"/>
      <c r="C48" s="1"/>
      <c r="D48" s="1"/>
      <c r="E48" s="1"/>
      <c r="F48" s="1"/>
      <c r="G48" s="1"/>
      <c r="H48" s="1"/>
    </row>
  </sheetData>
  <mergeCells count="6">
    <mergeCell ref="A37:H37"/>
    <mergeCell ref="A1:H1"/>
    <mergeCell ref="A2:H3"/>
    <mergeCell ref="A5:H5"/>
    <mergeCell ref="A18:H18"/>
    <mergeCell ref="A27:H27"/>
  </mergeCells>
  <phoneticPr fontId="6"/>
  <pageMargins left="0.7" right="0.7" top="0.75" bottom="0.75" header="0.3" footer="0.3"/>
  <pageSetup paperSize="9" scale="5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一体比準_架空アパート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目次元</dc:creator>
  <cp:lastModifiedBy>gen metsugi</cp:lastModifiedBy>
  <cp:lastPrinted>2026-09-29T04:15:04Z</cp:lastPrinted>
  <dcterms:created xsi:type="dcterms:W3CDTF">2026-09-29T04:13:53Z</dcterms:created>
  <dcterms:modified xsi:type="dcterms:W3CDTF">2026-09-29T04:15:40Z</dcterms:modified>
</cp:coreProperties>
</file>